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11\1 výzva\"/>
    </mc:Choice>
  </mc:AlternateContent>
  <xr:revisionPtr revIDLastSave="0" documentId="13_ncr:1_{21BC7780-5635-467A-A787-4C3907551C08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3" i="1" l="1"/>
  <c r="T24" i="1"/>
  <c r="P23" i="1"/>
  <c r="P24" i="1"/>
  <c r="S23" i="1" l="1"/>
  <c r="S24" i="1"/>
  <c r="P13" i="1"/>
  <c r="P14" i="1"/>
  <c r="P15" i="1"/>
  <c r="P16" i="1"/>
  <c r="P17" i="1"/>
  <c r="P18" i="1"/>
  <c r="P19" i="1"/>
  <c r="P20" i="1"/>
  <c r="P21" i="1"/>
  <c r="P22" i="1"/>
  <c r="P25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5" i="1"/>
  <c r="T25" i="1"/>
  <c r="P12" i="1"/>
  <c r="P26" i="1"/>
  <c r="S12" i="1"/>
  <c r="T12" i="1"/>
  <c r="S26" i="1"/>
  <c r="T26" i="1"/>
  <c r="P8" i="1" l="1"/>
  <c r="P9" i="1"/>
  <c r="P10" i="1"/>
  <c r="P11" i="1"/>
  <c r="S8" i="1"/>
  <c r="T8" i="1"/>
  <c r="S9" i="1"/>
  <c r="T9" i="1"/>
  <c r="S10" i="1"/>
  <c r="T10" i="1"/>
  <c r="S11" i="1"/>
  <c r="T11" i="1"/>
  <c r="S7" i="1"/>
  <c r="P7" i="1"/>
  <c r="Q29" i="1" l="1"/>
  <c r="R29" i="1"/>
  <c r="T7" i="1"/>
</calcChain>
</file>

<file path=xl/sharedStrings.xml><?xml version="1.0" encoding="utf-8"?>
<sst xmlns="http://schemas.openxmlformats.org/spreadsheetml/2006/main" count="129" uniqueCount="83">
  <si>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</si>
  <si>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</si>
  <si>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</si>
  <si>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</si>
  <si>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</si>
  <si>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</si>
  <si>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</si>
  <si>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</si>
  <si>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</si>
  <si>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</si>
  <si>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</si>
  <si>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</si>
  <si>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30236111-3 - Dynamická paměť s přímým přístupem (DRAM)</t>
  </si>
  <si>
    <t xml:space="preserve">30237000-9 - Součásti, příslušenství a doplňky pro počítače </t>
  </si>
  <si>
    <t>30237134-7 - Grafické akcelerátory</t>
  </si>
  <si>
    <t xml:space="preserve">30237410-6 - Počítačová myš </t>
  </si>
  <si>
    <t>30237460-1 - Počítačové klávesnice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</si>
  <si>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</si>
  <si>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</si>
  <si>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</si>
  <si>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</si>
  <si>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</si>
  <si>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</si>
  <si>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</si>
  <si>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</si>
  <si>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</si>
  <si>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</si>
  <si>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</si>
  <si>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</si>
  <si>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</si>
  <si>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</si>
  <si>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</si>
  <si>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</si>
  <si>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</si>
  <si>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</si>
  <si>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</si>
  <si>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</si>
  <si>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 xml:space="preserve">Příloha č. 2 Kupní smlouvy - technická specifikace
Výpočetní technika (III.) 111 - 2023 </t>
  </si>
  <si>
    <t>Kabel USB-C/USB-C</t>
  </si>
  <si>
    <t>Kabel USB-C / USB-A 3.0</t>
  </si>
  <si>
    <t>Eth patch kabel Cat6a 20m</t>
  </si>
  <si>
    <t>Eth patch kabel Cat6a 2m</t>
  </si>
  <si>
    <t>Eth patch kabel Cat6a 3m</t>
  </si>
  <si>
    <t>Eth patch kabel Cat6a 5m</t>
  </si>
  <si>
    <t>Eth patch kabel Cat6a 10m</t>
  </si>
  <si>
    <t>Projovací HDMI kabel 20m optický</t>
  </si>
  <si>
    <t>Prodlužovací kabel HDMI 5m</t>
  </si>
  <si>
    <t>Propojovací kabel HDMI M/M 0.5m</t>
  </si>
  <si>
    <t>Kabel HDMI</t>
  </si>
  <si>
    <t>Propojovací kabe HDMI. Pozlacené konektory: HDMI typ A (19pinů) male HDMI micro typ D (19pinů) male. Délka kabelu: 1,8 m. Rozlišení: Až 1920 x 1080 bodů neprokládaně (standard HDTV 1080p FULL HD), nebo nižší podporované formáty 1080i/720p/720i. max.datový přenos: 4,95 Gb/s. Barevná hloubka: 24-bit (16.7 million barev). 19-wire cable, double shielded, AWG30. HDMI 1.3 compatible.</t>
  </si>
  <si>
    <t>Kabel Display port</t>
  </si>
  <si>
    <t xml:space="preserve">USB drátová klávesnice </t>
  </si>
  <si>
    <t>USB drátová myš</t>
  </si>
  <si>
    <t>Paměť DDR5 16GB s chladičem</t>
  </si>
  <si>
    <t>Eth patch kabel</t>
  </si>
  <si>
    <t>SSD disk SATA 2.5''</t>
  </si>
  <si>
    <t>Grafická karta</t>
  </si>
  <si>
    <t>Pokud financováno z projektových prostředků, pak ŘEŠITEL uvede: NÁZEV A ČÍSLO DOTAČNÍHO PROJEKTU</t>
  </si>
  <si>
    <t>Záruka na zboží min. 60 měsíců.</t>
  </si>
  <si>
    <t>Ing. Jiří Basl, Ph.D., 
Tel.: 37763 4249,
603 216 039</t>
  </si>
  <si>
    <t>Univerzitní 26, 
301 00 Plzeň,
Fakulta elektrotechnická - Katedra elektroniky a informačních technologií,
místnost EK 502</t>
  </si>
  <si>
    <t>Ing. Ladislav Pešička,
Tel.: 37763 2469</t>
  </si>
  <si>
    <t>Záruka na zboží alespoň 3 roky.</t>
  </si>
  <si>
    <t>Technická 8, 
301 00 Plzeň, 
Fakulta aplikovaných věd - Katedra informatiky a výpočetní techniky,
místnost UN 358</t>
  </si>
  <si>
    <t>Kabel USB A (male) – USB C (male), délka 1 m. Konektory USB-C male, USB-C male. Možnost nabíjení až 5A. Vodiče 23AWG. Rychlost do 480Mb/s.</t>
  </si>
  <si>
    <t>Propojovací kabel USB-C USB-C datový a nabíjecí  kabel s konektory USB-C male na obou koncích. Délka 1 m. Vodiče 22AWG. Rychlost do 480Mb/s, nabíjecí proud do 3A (60W). Nylonový oplet.</t>
  </si>
  <si>
    <t xml:space="preserve">Ethernetový patch kabel délky 20 m kategorie Cat6a. 500MHz, vhodné pro 10Gb/s. Stínění: SFTP, každý pár je stíněný zvlášť folií, celek stíněn opletením. </t>
  </si>
  <si>
    <t>Ethernetový patch kabel délky 2 m kategorie Cat6a. 500MHz, vhodné pro 10Gb/s. Stínění: SFTP, každý pár je stíněný zvlášť folií, celek stíněn opletením. Barva pokud možno zelená.</t>
  </si>
  <si>
    <t>Ethernetový patch kabel délky 3 m kategorie Cat6a. 500MHz, vhodné pro 10Gb/s. Stínění: SFTP, každý pár je stíněný zvlášť folií, celek stíněn opletením.</t>
  </si>
  <si>
    <t>Ethernetový patch kabel délky 5 m kategorie Cat6a. 500MHz, vhodné pro 10Gb/s. Stínění: SFTP, každý pár je stíněný zvlášť folií, celek stíněn opletením.</t>
  </si>
  <si>
    <t>Ethernetový patch kabel délky 10 m kategorie Cat6a. 500MHz, vhodné pro 10Gb/s. Stínění: SFTP, každý pár je stíněný zvlášť folií, celek stíněn opletením.</t>
  </si>
  <si>
    <t>Optický HDMI 2.1 Ultra High Speed 8K@60Hz kabel. Délka 20 m.  HDMI 2.1 Ultra High Speed aktivní optický fiber kabel, podporuje HDMI2.1 nebo nižší HDMI2.0 a HDMI1.4
- Podporuje Ultra High Definition rozlišení 8K@60Hz, YUV 4:4:4
- Maximální datový přenos: 48 Gb/s
- Hybridní optický kabel o průměru 5 mm - 4x optické vlákno OM3 + 7x vodičů
- Pozlacené konektory: HDMI typ A (19pinu) male &lt;=&gt; HDMI typ A (19pinu) male
- Rozlišení: 8K UHD (7680p) pri 60Hz, 4K UHD (3840p) pri 60Hz nebo nižší podporované formáty 1080p FULL HD/1080i/720p/720i
- Optický kabel je zpětně kompatibilní k HDMI 2.0a, 2.0, 1.4 a nižší verzi
- Podporuje ARC, HEC, EDID, DDC
- Podporuje CEC ( Consumer Electronics Control )
- Podporuje HDR (High Dynamic Range)
- Podporuje 4:4:4 barevný Subsampling
- 3D video po HDMI připojení
- Podporuje HDCP1.4/HDCP2.2
- Multi-Dimensional Audio Formats Supported (Dolby Atmos and DTS:X etc.)
- Dolby TrueHD and DTS-HD Master Audio Bitstream Compatible
- Podporuje Audio Return Channel (ARC)
- Kompatibilní s HDMI Ethernet Channel (HEC)
- Support EDID
- Kompletní napájení se sběrnicí HDMI, spotřeba menší 250mW, nepotřebuje externí napájení
- Tlouštka optického kabelu 5 mm
- Optické vlákno: OM3 Multimode Fibre Optic
- Pozlacené konektory v kovových krytkách
- Flexibilní optický kabel pro malý radius ohybu: 20 mm
- Délka kabelu: 20 m.</t>
  </si>
  <si>
    <t>Prodlužovací kabel HDMI délky 5 m. Konektory: HDMI typ A (19pinů) male HDMI typ A (19pinů) female. Rozlišení až 1920 x 1080 bodů prokládaně (standard HDTV 1080i FULL HD), nebo nižší podporované formáty 720p/720i. Barevná hloubka: 24-bit (16.7 million barev). 19-wire cable, double shielded, AWG28. HDMI 1.3 compatible.</t>
  </si>
  <si>
    <t xml:space="preserve">Propojovací kabel HDMI. Délka 0,5 m. HDMI 2.0 High Speed kabel + Ethernet kabel.  Maximální rozlišení 4K×2K@60hz. Maximální datový přenos: 18 Gb/s. Pozlacené konektory: HDMI typ A (19pinů) male &lt;=&gt; HDMI typ A (19pinů) male. Rozlišení:  3840 × 2160 bodů při 60Hz nebo nižší podporované formáty 1080p FULL HD/1080i/720p/720i. Podporuje : HDMI 2.0 a nižší. Podporuje:  4K, Deep Color, 3D, xvYCC (xvColor), auto lip-sync, ARC, CEC, HDCP, Dolby TrueHD, HEC. Barevná hloubka: 24-bit (16.7 million barev). Přenos počítačové sítě (ethernetu) po HDMI kabelu. 19žilový kabel, třikrát stíněný, 100% měděné vodiče  AWG30. </t>
  </si>
  <si>
    <t>Propojovací kabe HDMI. Pozlacené konektory: HDMI typ A (19pinů) male HDMI mini typ C (19pinů) male. Délka kabelu: 2 m. Rozlišení: Až 1920 x 1080 bodů neprokládaně (standard HDTV 1080p FULL HD), nebo nižší podporované formáty 1080i/720p/720i. max.datový přenos: 4,95 Gb/s. Barevná hloubka: 24-bit (16.7 million barev). 19-wire cable, double shielded, AWG30. HDMI 1.3 compatible.</t>
  </si>
  <si>
    <t>Klávesnice s rozhraním USB, drátová. Rozložení kláves CZ. Délka připojovacího kabelu cca 150 cm. Nízkoprofilové klávesy.</t>
  </si>
  <si>
    <t>Kabel DisplayPort-DisplayPort, M/M, propojovací, délka 2 m, černý, v1.3/1.4.</t>
  </si>
  <si>
    <t xml:space="preserve">Počítačová myš s rozhraním USB, drátová. Min. 2 tlačítka a kolečko. Délka kabelu cca 1,5 m. Rozlišení optického senzoru min. 1000DPI. </t>
  </si>
  <si>
    <t xml:space="preserve">Paměť DDR5 min. 16GB s chladičem. Frekvence min. 4800MHz. Latence CL38. </t>
  </si>
  <si>
    <t>Ethernetový nestíněný patch kabel. Délka 0,25 m. Kategorie Cat6.</t>
  </si>
  <si>
    <t>Ethernetový patch kabel délky 0,25 m kategorie Cat6a. 500MHz, vhodné pro 10Gb/s. Stínění: SFTP, každý pár je stíněný zvlášť folií, celek stíněn opletením.</t>
  </si>
  <si>
    <t>Dedikovaná grafická karta.
Paměť minimálně 4GB typu GDDR6 nebo lepší.
Rozhraní PCI-Express 3.0 x16 (či novější revize zpětně kompatibilní s PCI-Express 3.0 x16).
Počet stream procesorů minimálně 896.
Základní frekvence jádra minimálně 1 410 MHz, frekvence jádra při boost clock minimálně 1635 MHz.
Frekvence paměti minimálně 12 000 MHz.
Minimální paměťová propustnost 192 GB/s.
Podpora OpenCL 3.0 či lepší, OpenGL 4.6 nebo lepší, DirectX 12 API, CUDA 12 nebo lepší.
Výstup obrazu pomocí minimálně 1x DisplayPort 1.4 (či vyšší standard) + 1x HDMI 2.0b (či vyšší standard) + 1x DVI-D.
Spotřeba energie maximálně 75 W.
Záruka na zboží alespoň 3 roky.</t>
  </si>
  <si>
    <t>SSD disk SATA 2.5'', kapacita min. 1TB, technologie flash V-NAND 3bit MLC,  rozhraní SATA III 6 Gb/s, životnost min. 600TBW.
Prodloužená záruka.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</si>
</sst>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3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5" xfId="0" applyNumberFormat="1" applyBorder="1"/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 wrapText="1" inden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7" fillId="4" borderId="19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21" xfId="0" applyNumberForma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7" fillId="4" borderId="2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 applyProtection="1">
      <alignment horizontal="lef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6"/>
  <sheetViews>
    <sheetView tabSelected="1" zoomScale="64" zoomScaleNormal="64" workbookViewId="0">
      <selection activeCell="G7" sqref="G7:G2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4.855468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29.28515625" hidden="1" customWidth="1"/>
    <col min="12" max="12" width="35.42578125" customWidth="1"/>
    <col min="13" max="13" width="29" customWidth="1"/>
    <col min="14" max="14" width="41.140625" style="4" customWidth="1"/>
    <col min="15" max="15" width="27" style="4" customWidth="1"/>
    <col min="16" max="16" width="15.14062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40.5703125" style="5" customWidth="1"/>
  </cols>
  <sheetData>
    <row r="1" spans="1:22" ht="40.9" customHeight="1" x14ac:dyDescent="0.25">
      <c r="B1" s="112" t="s">
        <v>37</v>
      </c>
      <c r="C1" s="113"/>
      <c r="D1" s="113"/>
      <c r="E1"/>
      <c r="G1" s="41"/>
      <c r="V1"/>
    </row>
    <row r="2" spans="1:22" ht="21.75" customHeight="1" x14ac:dyDescent="0.25">
      <c r="C2"/>
      <c r="D2" s="9"/>
      <c r="E2" s="10"/>
      <c r="G2" s="116"/>
      <c r="H2" s="117"/>
      <c r="I2" s="117"/>
      <c r="J2" s="117"/>
      <c r="K2" s="117"/>
      <c r="L2" s="117"/>
      <c r="M2" s="117"/>
      <c r="N2" s="11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4"/>
      <c r="E3" s="94"/>
      <c r="F3" s="94"/>
      <c r="G3" s="117"/>
      <c r="H3" s="117"/>
      <c r="I3" s="117"/>
      <c r="J3" s="117"/>
      <c r="K3" s="117"/>
      <c r="L3" s="117"/>
      <c r="M3" s="117"/>
      <c r="N3" s="11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4"/>
      <c r="E4" s="94"/>
      <c r="F4" s="94"/>
      <c r="G4" s="94"/>
      <c r="H4" s="9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4" t="s">
        <v>2</v>
      </c>
      <c r="H5" s="11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19</v>
      </c>
      <c r="F6" s="32" t="s">
        <v>20</v>
      </c>
      <c r="G6" s="37" t="s">
        <v>29</v>
      </c>
      <c r="H6" s="38" t="s">
        <v>30</v>
      </c>
      <c r="I6" s="33" t="s">
        <v>21</v>
      </c>
      <c r="J6" s="32" t="s">
        <v>22</v>
      </c>
      <c r="K6" s="32" t="s">
        <v>57</v>
      </c>
      <c r="L6" s="34" t="s">
        <v>23</v>
      </c>
      <c r="M6" s="35" t="s">
        <v>24</v>
      </c>
      <c r="N6" s="34" t="s">
        <v>25</v>
      </c>
      <c r="O6" s="32" t="s">
        <v>33</v>
      </c>
      <c r="P6" s="34" t="s">
        <v>26</v>
      </c>
      <c r="Q6" s="32" t="s">
        <v>5</v>
      </c>
      <c r="R6" s="36" t="s">
        <v>6</v>
      </c>
      <c r="S6" s="93" t="s">
        <v>7</v>
      </c>
      <c r="T6" s="93" t="s">
        <v>8</v>
      </c>
      <c r="U6" s="34" t="s">
        <v>27</v>
      </c>
      <c r="V6" s="34" t="s">
        <v>28</v>
      </c>
    </row>
    <row r="7" spans="1:22" ht="189" customHeight="1" thickTop="1" thickBot="1" x14ac:dyDescent="0.3">
      <c r="A7" s="51"/>
      <c r="B7" s="74">
        <v>1</v>
      </c>
      <c r="C7" s="75" t="s">
        <v>56</v>
      </c>
      <c r="D7" s="76">
        <v>2</v>
      </c>
      <c r="E7" s="77" t="s">
        <v>34</v>
      </c>
      <c r="F7" s="95" t="s">
        <v>81</v>
      </c>
      <c r="G7" s="136"/>
      <c r="H7" s="78" t="s">
        <v>35</v>
      </c>
      <c r="I7" s="79" t="s">
        <v>36</v>
      </c>
      <c r="J7" s="80" t="s">
        <v>35</v>
      </c>
      <c r="K7" s="81"/>
      <c r="L7" s="82" t="s">
        <v>62</v>
      </c>
      <c r="M7" s="90" t="s">
        <v>61</v>
      </c>
      <c r="N7" s="90" t="s">
        <v>63</v>
      </c>
      <c r="O7" s="83">
        <v>21</v>
      </c>
      <c r="P7" s="84">
        <f>D7*Q7</f>
        <v>7200</v>
      </c>
      <c r="Q7" s="85">
        <v>3600</v>
      </c>
      <c r="R7" s="137"/>
      <c r="S7" s="86">
        <f>D7*R7</f>
        <v>0</v>
      </c>
      <c r="T7" s="87" t="str">
        <f t="shared" ref="T7" si="0">IF(ISNUMBER(R7), IF(R7&gt;Q7,"NEVYHOVUJE","VYHOVUJE")," ")</f>
        <v xml:space="preserve"> </v>
      </c>
      <c r="U7" s="88"/>
      <c r="V7" s="89" t="s">
        <v>14</v>
      </c>
    </row>
    <row r="8" spans="1:22" ht="44.25" customHeight="1" thickTop="1" thickBot="1" x14ac:dyDescent="0.3">
      <c r="A8" s="20"/>
      <c r="B8" s="68">
        <v>2</v>
      </c>
      <c r="C8" s="69" t="s">
        <v>38</v>
      </c>
      <c r="D8" s="70">
        <v>4</v>
      </c>
      <c r="E8" s="71" t="s">
        <v>34</v>
      </c>
      <c r="F8" s="92" t="s">
        <v>65</v>
      </c>
      <c r="G8" s="136"/>
      <c r="H8" s="72" t="s">
        <v>35</v>
      </c>
      <c r="I8" s="127" t="s">
        <v>36</v>
      </c>
      <c r="J8" s="127" t="s">
        <v>35</v>
      </c>
      <c r="K8" s="130"/>
      <c r="L8" s="109"/>
      <c r="M8" s="104" t="s">
        <v>59</v>
      </c>
      <c r="N8" s="104" t="s">
        <v>60</v>
      </c>
      <c r="O8" s="133">
        <v>21</v>
      </c>
      <c r="P8" s="52">
        <f>D8*Q8</f>
        <v>320</v>
      </c>
      <c r="Q8" s="73">
        <v>80</v>
      </c>
      <c r="R8" s="137"/>
      <c r="S8" s="53">
        <f>D8*R8</f>
        <v>0</v>
      </c>
      <c r="T8" s="54" t="str">
        <f t="shared" ref="T8:T11" si="1">IF(ISNUMBER(R8), IF(R8&gt;Q8,"NEVYHOVUJE","VYHOVUJE")," ")</f>
        <v xml:space="preserve"> </v>
      </c>
      <c r="U8" s="101"/>
      <c r="V8" s="97" t="s">
        <v>13</v>
      </c>
    </row>
    <row r="9" spans="1:22" ht="38.25" customHeight="1" thickTop="1" thickBot="1" x14ac:dyDescent="0.3">
      <c r="A9" s="20"/>
      <c r="B9" s="42">
        <v>3</v>
      </c>
      <c r="C9" s="43" t="s">
        <v>39</v>
      </c>
      <c r="D9" s="44">
        <v>4</v>
      </c>
      <c r="E9" s="45" t="s">
        <v>34</v>
      </c>
      <c r="F9" s="91" t="s">
        <v>64</v>
      </c>
      <c r="G9" s="136"/>
      <c r="H9" s="46" t="s">
        <v>35</v>
      </c>
      <c r="I9" s="128"/>
      <c r="J9" s="128"/>
      <c r="K9" s="131"/>
      <c r="L9" s="110"/>
      <c r="M9" s="107"/>
      <c r="N9" s="105"/>
      <c r="O9" s="134"/>
      <c r="P9" s="47">
        <f>D9*Q9</f>
        <v>240</v>
      </c>
      <c r="Q9" s="48">
        <v>60</v>
      </c>
      <c r="R9" s="137"/>
      <c r="S9" s="49">
        <f>D9*R9</f>
        <v>0</v>
      </c>
      <c r="T9" s="50" t="str">
        <f t="shared" si="1"/>
        <v xml:space="preserve"> </v>
      </c>
      <c r="U9" s="102"/>
      <c r="V9" s="98"/>
    </row>
    <row r="10" spans="1:22" ht="37.5" customHeight="1" thickTop="1" thickBot="1" x14ac:dyDescent="0.3">
      <c r="A10" s="20"/>
      <c r="B10" s="42">
        <v>4</v>
      </c>
      <c r="C10" s="43" t="s">
        <v>40</v>
      </c>
      <c r="D10" s="44">
        <v>2</v>
      </c>
      <c r="E10" s="45" t="s">
        <v>34</v>
      </c>
      <c r="F10" s="91" t="s">
        <v>66</v>
      </c>
      <c r="G10" s="136"/>
      <c r="H10" s="46" t="s">
        <v>35</v>
      </c>
      <c r="I10" s="128"/>
      <c r="J10" s="128"/>
      <c r="K10" s="131"/>
      <c r="L10" s="110"/>
      <c r="M10" s="107"/>
      <c r="N10" s="105"/>
      <c r="O10" s="134"/>
      <c r="P10" s="47">
        <f>D10*Q10</f>
        <v>660</v>
      </c>
      <c r="Q10" s="48">
        <v>330</v>
      </c>
      <c r="R10" s="137"/>
      <c r="S10" s="49">
        <f>D10*R10</f>
        <v>0</v>
      </c>
      <c r="T10" s="50" t="str">
        <f t="shared" si="1"/>
        <v xml:space="preserve"> </v>
      </c>
      <c r="U10" s="102"/>
      <c r="V10" s="99" t="s">
        <v>17</v>
      </c>
    </row>
    <row r="11" spans="1:22" ht="39.75" customHeight="1" thickTop="1" thickBot="1" x14ac:dyDescent="0.3">
      <c r="A11" s="20"/>
      <c r="B11" s="42">
        <v>5</v>
      </c>
      <c r="C11" s="43" t="s">
        <v>41</v>
      </c>
      <c r="D11" s="44">
        <v>4</v>
      </c>
      <c r="E11" s="45" t="s">
        <v>34</v>
      </c>
      <c r="F11" s="91" t="s">
        <v>67</v>
      </c>
      <c r="G11" s="136"/>
      <c r="H11" s="46" t="s">
        <v>35</v>
      </c>
      <c r="I11" s="128"/>
      <c r="J11" s="128"/>
      <c r="K11" s="131"/>
      <c r="L11" s="110"/>
      <c r="M11" s="107"/>
      <c r="N11" s="105"/>
      <c r="O11" s="134"/>
      <c r="P11" s="47">
        <f>D11*Q11</f>
        <v>260</v>
      </c>
      <c r="Q11" s="48">
        <v>65</v>
      </c>
      <c r="R11" s="137"/>
      <c r="S11" s="49">
        <f>D11*R11</f>
        <v>0</v>
      </c>
      <c r="T11" s="50" t="str">
        <f t="shared" si="1"/>
        <v xml:space="preserve"> </v>
      </c>
      <c r="U11" s="102"/>
      <c r="V11" s="100"/>
    </row>
    <row r="12" spans="1:22" ht="39" customHeight="1" thickTop="1" thickBot="1" x14ac:dyDescent="0.3">
      <c r="A12" s="20"/>
      <c r="B12" s="42">
        <v>6</v>
      </c>
      <c r="C12" s="43" t="s">
        <v>42</v>
      </c>
      <c r="D12" s="44">
        <v>4</v>
      </c>
      <c r="E12" s="45" t="s">
        <v>34</v>
      </c>
      <c r="F12" s="91" t="s">
        <v>68</v>
      </c>
      <c r="G12" s="136"/>
      <c r="H12" s="46" t="s">
        <v>35</v>
      </c>
      <c r="I12" s="128"/>
      <c r="J12" s="128"/>
      <c r="K12" s="131"/>
      <c r="L12" s="110"/>
      <c r="M12" s="107"/>
      <c r="N12" s="105"/>
      <c r="O12" s="134"/>
      <c r="P12" s="47">
        <f>D12*Q12</f>
        <v>280</v>
      </c>
      <c r="Q12" s="48">
        <v>70</v>
      </c>
      <c r="R12" s="137"/>
      <c r="S12" s="49">
        <f>D12*R12</f>
        <v>0</v>
      </c>
      <c r="T12" s="50" t="str">
        <f t="shared" ref="T12:T26" si="2">IF(ISNUMBER(R12), IF(R12&gt;Q12,"NEVYHOVUJE","VYHOVUJE")," ")</f>
        <v xml:space="preserve"> </v>
      </c>
      <c r="U12" s="102"/>
      <c r="V12" s="100"/>
    </row>
    <row r="13" spans="1:22" ht="41.25" customHeight="1" thickTop="1" thickBot="1" x14ac:dyDescent="0.3">
      <c r="A13" s="20"/>
      <c r="B13" s="42">
        <v>7</v>
      </c>
      <c r="C13" s="43" t="s">
        <v>43</v>
      </c>
      <c r="D13" s="44">
        <v>4</v>
      </c>
      <c r="E13" s="45" t="s">
        <v>34</v>
      </c>
      <c r="F13" s="91" t="s">
        <v>69</v>
      </c>
      <c r="G13" s="136"/>
      <c r="H13" s="46" t="s">
        <v>35</v>
      </c>
      <c r="I13" s="128"/>
      <c r="J13" s="128"/>
      <c r="K13" s="131"/>
      <c r="L13" s="110"/>
      <c r="M13" s="107"/>
      <c r="N13" s="105"/>
      <c r="O13" s="134"/>
      <c r="P13" s="47">
        <f>D13*Q13</f>
        <v>388</v>
      </c>
      <c r="Q13" s="48">
        <v>97</v>
      </c>
      <c r="R13" s="137"/>
      <c r="S13" s="49">
        <f>D13*R13</f>
        <v>0</v>
      </c>
      <c r="T13" s="50" t="str">
        <f t="shared" ref="T13:T25" si="3">IF(ISNUMBER(R13), IF(R13&gt;Q13,"NEVYHOVUJE","VYHOVUJE")," ")</f>
        <v xml:space="preserve"> </v>
      </c>
      <c r="U13" s="102"/>
      <c r="V13" s="100"/>
    </row>
    <row r="14" spans="1:22" ht="36.75" customHeight="1" thickTop="1" thickBot="1" x14ac:dyDescent="0.3">
      <c r="A14" s="20"/>
      <c r="B14" s="42">
        <v>8</v>
      </c>
      <c r="C14" s="43" t="s">
        <v>44</v>
      </c>
      <c r="D14" s="44">
        <v>2</v>
      </c>
      <c r="E14" s="45" t="s">
        <v>34</v>
      </c>
      <c r="F14" s="91" t="s">
        <v>70</v>
      </c>
      <c r="G14" s="136"/>
      <c r="H14" s="46" t="s">
        <v>35</v>
      </c>
      <c r="I14" s="128"/>
      <c r="J14" s="128"/>
      <c r="K14" s="131"/>
      <c r="L14" s="110"/>
      <c r="M14" s="107"/>
      <c r="N14" s="105"/>
      <c r="O14" s="134"/>
      <c r="P14" s="47">
        <f>D14*Q14</f>
        <v>380</v>
      </c>
      <c r="Q14" s="48">
        <v>190</v>
      </c>
      <c r="R14" s="137"/>
      <c r="S14" s="49">
        <f>D14*R14</f>
        <v>0</v>
      </c>
      <c r="T14" s="50" t="str">
        <f t="shared" si="3"/>
        <v xml:space="preserve"> </v>
      </c>
      <c r="U14" s="102"/>
      <c r="V14" s="98"/>
    </row>
    <row r="15" spans="1:22" ht="391.5" thickTop="1" thickBot="1" x14ac:dyDescent="0.3">
      <c r="A15" s="20"/>
      <c r="B15" s="42">
        <v>9</v>
      </c>
      <c r="C15" s="43" t="s">
        <v>45</v>
      </c>
      <c r="D15" s="44">
        <v>2</v>
      </c>
      <c r="E15" s="45" t="s">
        <v>34</v>
      </c>
      <c r="F15" s="91" t="s">
        <v>71</v>
      </c>
      <c r="G15" s="136"/>
      <c r="H15" s="46" t="s">
        <v>35</v>
      </c>
      <c r="I15" s="128"/>
      <c r="J15" s="128"/>
      <c r="K15" s="131"/>
      <c r="L15" s="110"/>
      <c r="M15" s="107"/>
      <c r="N15" s="105"/>
      <c r="O15" s="134"/>
      <c r="P15" s="47">
        <f>D15*Q15</f>
        <v>2506</v>
      </c>
      <c r="Q15" s="48">
        <v>1253</v>
      </c>
      <c r="R15" s="137"/>
      <c r="S15" s="49">
        <f>D15*R15</f>
        <v>0</v>
      </c>
      <c r="T15" s="50" t="str">
        <f t="shared" si="3"/>
        <v xml:space="preserve"> </v>
      </c>
      <c r="U15" s="102"/>
      <c r="V15" s="99" t="s">
        <v>13</v>
      </c>
    </row>
    <row r="16" spans="1:22" ht="60.75" customHeight="1" thickTop="1" thickBot="1" x14ac:dyDescent="0.3">
      <c r="A16" s="20"/>
      <c r="B16" s="42">
        <v>10</v>
      </c>
      <c r="C16" s="43" t="s">
        <v>46</v>
      </c>
      <c r="D16" s="44">
        <v>1</v>
      </c>
      <c r="E16" s="45" t="s">
        <v>34</v>
      </c>
      <c r="F16" s="91" t="s">
        <v>72</v>
      </c>
      <c r="G16" s="136"/>
      <c r="H16" s="46" t="s">
        <v>35</v>
      </c>
      <c r="I16" s="128"/>
      <c r="J16" s="128"/>
      <c r="K16" s="131"/>
      <c r="L16" s="110"/>
      <c r="M16" s="107"/>
      <c r="N16" s="105"/>
      <c r="O16" s="134"/>
      <c r="P16" s="47">
        <f>D16*Q16</f>
        <v>121</v>
      </c>
      <c r="Q16" s="48">
        <v>121</v>
      </c>
      <c r="R16" s="137"/>
      <c r="S16" s="49">
        <f>D16*R16</f>
        <v>0</v>
      </c>
      <c r="T16" s="50" t="str">
        <f t="shared" si="3"/>
        <v xml:space="preserve"> </v>
      </c>
      <c r="U16" s="102"/>
      <c r="V16" s="100"/>
    </row>
    <row r="17" spans="1:22" ht="99.75" customHeight="1" thickTop="1" thickBot="1" x14ac:dyDescent="0.3">
      <c r="A17" s="20"/>
      <c r="B17" s="42">
        <v>11</v>
      </c>
      <c r="C17" s="43" t="s">
        <v>47</v>
      </c>
      <c r="D17" s="44">
        <v>4</v>
      </c>
      <c r="E17" s="45" t="s">
        <v>34</v>
      </c>
      <c r="F17" s="91" t="s">
        <v>73</v>
      </c>
      <c r="G17" s="136"/>
      <c r="H17" s="46" t="s">
        <v>35</v>
      </c>
      <c r="I17" s="128"/>
      <c r="J17" s="128"/>
      <c r="K17" s="131"/>
      <c r="L17" s="110"/>
      <c r="M17" s="107"/>
      <c r="N17" s="105"/>
      <c r="O17" s="134"/>
      <c r="P17" s="47">
        <f>D17*Q17</f>
        <v>220</v>
      </c>
      <c r="Q17" s="48">
        <v>55</v>
      </c>
      <c r="R17" s="137"/>
      <c r="S17" s="49">
        <f>D17*R17</f>
        <v>0</v>
      </c>
      <c r="T17" s="50" t="str">
        <f t="shared" si="3"/>
        <v xml:space="preserve"> </v>
      </c>
      <c r="U17" s="102"/>
      <c r="V17" s="100"/>
    </row>
    <row r="18" spans="1:22" ht="75" customHeight="1" thickTop="1" thickBot="1" x14ac:dyDescent="0.3">
      <c r="A18" s="20"/>
      <c r="B18" s="42">
        <v>12</v>
      </c>
      <c r="C18" s="43" t="s">
        <v>48</v>
      </c>
      <c r="D18" s="44">
        <v>4</v>
      </c>
      <c r="E18" s="45" t="s">
        <v>34</v>
      </c>
      <c r="F18" s="55" t="s">
        <v>49</v>
      </c>
      <c r="G18" s="136"/>
      <c r="H18" s="46" t="s">
        <v>35</v>
      </c>
      <c r="I18" s="128"/>
      <c r="J18" s="128"/>
      <c r="K18" s="131"/>
      <c r="L18" s="110"/>
      <c r="M18" s="107"/>
      <c r="N18" s="105"/>
      <c r="O18" s="134"/>
      <c r="P18" s="47">
        <f>D18*Q18</f>
        <v>420</v>
      </c>
      <c r="Q18" s="48">
        <v>105</v>
      </c>
      <c r="R18" s="137"/>
      <c r="S18" s="49">
        <f>D18*R18</f>
        <v>0</v>
      </c>
      <c r="T18" s="50" t="str">
        <f t="shared" si="3"/>
        <v xml:space="preserve"> </v>
      </c>
      <c r="U18" s="102"/>
      <c r="V18" s="100"/>
    </row>
    <row r="19" spans="1:22" ht="86.25" customHeight="1" thickTop="1" thickBot="1" x14ac:dyDescent="0.3">
      <c r="A19" s="20"/>
      <c r="B19" s="42">
        <v>13</v>
      </c>
      <c r="C19" s="43" t="s">
        <v>48</v>
      </c>
      <c r="D19" s="44">
        <v>4</v>
      </c>
      <c r="E19" s="45" t="s">
        <v>34</v>
      </c>
      <c r="F19" s="91" t="s">
        <v>74</v>
      </c>
      <c r="G19" s="136"/>
      <c r="H19" s="46" t="s">
        <v>35</v>
      </c>
      <c r="I19" s="128"/>
      <c r="J19" s="128"/>
      <c r="K19" s="131"/>
      <c r="L19" s="110"/>
      <c r="M19" s="107"/>
      <c r="N19" s="105"/>
      <c r="O19" s="134"/>
      <c r="P19" s="47">
        <f>D19*Q19</f>
        <v>280</v>
      </c>
      <c r="Q19" s="48">
        <v>70</v>
      </c>
      <c r="R19" s="137"/>
      <c r="S19" s="49">
        <f>D19*R19</f>
        <v>0</v>
      </c>
      <c r="T19" s="50" t="str">
        <f t="shared" si="3"/>
        <v xml:space="preserve"> </v>
      </c>
      <c r="U19" s="102"/>
      <c r="V19" s="100"/>
    </row>
    <row r="20" spans="1:22" ht="29.25" customHeight="1" thickTop="1" thickBot="1" x14ac:dyDescent="0.3">
      <c r="A20" s="20"/>
      <c r="B20" s="42">
        <v>14</v>
      </c>
      <c r="C20" s="43" t="s">
        <v>50</v>
      </c>
      <c r="D20" s="44">
        <v>4</v>
      </c>
      <c r="E20" s="45" t="s">
        <v>34</v>
      </c>
      <c r="F20" s="91" t="s">
        <v>76</v>
      </c>
      <c r="G20" s="136"/>
      <c r="H20" s="46" t="s">
        <v>35</v>
      </c>
      <c r="I20" s="128"/>
      <c r="J20" s="128"/>
      <c r="K20" s="131"/>
      <c r="L20" s="110"/>
      <c r="M20" s="107"/>
      <c r="N20" s="105"/>
      <c r="O20" s="134"/>
      <c r="P20" s="47">
        <f>D20*Q20</f>
        <v>640</v>
      </c>
      <c r="Q20" s="48">
        <v>160</v>
      </c>
      <c r="R20" s="137"/>
      <c r="S20" s="49">
        <f>D20*R20</f>
        <v>0</v>
      </c>
      <c r="T20" s="50" t="str">
        <f t="shared" si="3"/>
        <v xml:space="preserve"> </v>
      </c>
      <c r="U20" s="102"/>
      <c r="V20" s="98"/>
    </row>
    <row r="21" spans="1:22" ht="29.25" customHeight="1" thickTop="1" thickBot="1" x14ac:dyDescent="0.3">
      <c r="A21" s="20"/>
      <c r="B21" s="42">
        <v>15</v>
      </c>
      <c r="C21" s="43" t="s">
        <v>51</v>
      </c>
      <c r="D21" s="44">
        <v>12</v>
      </c>
      <c r="E21" s="45" t="s">
        <v>34</v>
      </c>
      <c r="F21" s="91" t="s">
        <v>75</v>
      </c>
      <c r="G21" s="136"/>
      <c r="H21" s="46" t="s">
        <v>35</v>
      </c>
      <c r="I21" s="128"/>
      <c r="J21" s="128"/>
      <c r="K21" s="131"/>
      <c r="L21" s="110"/>
      <c r="M21" s="107"/>
      <c r="N21" s="105"/>
      <c r="O21" s="134"/>
      <c r="P21" s="47">
        <f>D21*Q21</f>
        <v>2556</v>
      </c>
      <c r="Q21" s="48">
        <v>213</v>
      </c>
      <c r="R21" s="137"/>
      <c r="S21" s="49">
        <f>D21*R21</f>
        <v>0</v>
      </c>
      <c r="T21" s="50" t="str">
        <f t="shared" si="3"/>
        <v xml:space="preserve"> </v>
      </c>
      <c r="U21" s="102"/>
      <c r="V21" s="56" t="s">
        <v>16</v>
      </c>
    </row>
    <row r="22" spans="1:22" ht="37.5" customHeight="1" thickTop="1" thickBot="1" x14ac:dyDescent="0.3">
      <c r="A22" s="20"/>
      <c r="B22" s="42">
        <v>16</v>
      </c>
      <c r="C22" s="43" t="s">
        <v>52</v>
      </c>
      <c r="D22" s="44">
        <v>12</v>
      </c>
      <c r="E22" s="45" t="s">
        <v>34</v>
      </c>
      <c r="F22" s="91" t="s">
        <v>77</v>
      </c>
      <c r="G22" s="136"/>
      <c r="H22" s="46" t="s">
        <v>35</v>
      </c>
      <c r="I22" s="128"/>
      <c r="J22" s="128"/>
      <c r="K22" s="131"/>
      <c r="L22" s="110"/>
      <c r="M22" s="107"/>
      <c r="N22" s="105"/>
      <c r="O22" s="134"/>
      <c r="P22" s="47">
        <f>D22*Q22</f>
        <v>996</v>
      </c>
      <c r="Q22" s="48">
        <v>83</v>
      </c>
      <c r="R22" s="137"/>
      <c r="S22" s="49">
        <f>D22*R22</f>
        <v>0</v>
      </c>
      <c r="T22" s="50" t="str">
        <f t="shared" si="3"/>
        <v xml:space="preserve"> </v>
      </c>
      <c r="U22" s="102"/>
      <c r="V22" s="56" t="s">
        <v>15</v>
      </c>
    </row>
    <row r="23" spans="1:22" ht="41.25" customHeight="1" thickTop="1" thickBot="1" x14ac:dyDescent="0.3">
      <c r="A23" s="20"/>
      <c r="B23" s="42">
        <v>17</v>
      </c>
      <c r="C23" s="43" t="s">
        <v>53</v>
      </c>
      <c r="D23" s="44">
        <v>2</v>
      </c>
      <c r="E23" s="45" t="s">
        <v>34</v>
      </c>
      <c r="F23" s="91" t="s">
        <v>78</v>
      </c>
      <c r="G23" s="136"/>
      <c r="H23" s="46" t="s">
        <v>35</v>
      </c>
      <c r="I23" s="128"/>
      <c r="J23" s="128"/>
      <c r="K23" s="131"/>
      <c r="L23" s="110"/>
      <c r="M23" s="107"/>
      <c r="N23" s="105"/>
      <c r="O23" s="134"/>
      <c r="P23" s="47">
        <f>D23*Q23</f>
        <v>2700</v>
      </c>
      <c r="Q23" s="48">
        <v>1350</v>
      </c>
      <c r="R23" s="137"/>
      <c r="S23" s="49">
        <f>D23*R23</f>
        <v>0</v>
      </c>
      <c r="T23" s="50" t="str">
        <f t="shared" ref="T23:T24" si="4">IF(ISNUMBER(R23), IF(R23&gt;Q23,"NEVYHOVUJE","VYHOVUJE")," ")</f>
        <v xml:space="preserve"> </v>
      </c>
      <c r="U23" s="102"/>
      <c r="V23" s="56" t="s">
        <v>12</v>
      </c>
    </row>
    <row r="24" spans="1:22" ht="29.25" customHeight="1" thickTop="1" thickBot="1" x14ac:dyDescent="0.3">
      <c r="A24" s="20"/>
      <c r="B24" s="42">
        <v>18</v>
      </c>
      <c r="C24" s="43" t="s">
        <v>54</v>
      </c>
      <c r="D24" s="44">
        <v>6</v>
      </c>
      <c r="E24" s="45" t="s">
        <v>34</v>
      </c>
      <c r="F24" s="91" t="s">
        <v>79</v>
      </c>
      <c r="G24" s="136"/>
      <c r="H24" s="46" t="s">
        <v>35</v>
      </c>
      <c r="I24" s="128"/>
      <c r="J24" s="128"/>
      <c r="K24" s="131"/>
      <c r="L24" s="110"/>
      <c r="M24" s="107"/>
      <c r="N24" s="105"/>
      <c r="O24" s="134"/>
      <c r="P24" s="47">
        <f>D24*Q24</f>
        <v>102</v>
      </c>
      <c r="Q24" s="48">
        <v>17</v>
      </c>
      <c r="R24" s="137"/>
      <c r="S24" s="49">
        <f>D24*R24</f>
        <v>0</v>
      </c>
      <c r="T24" s="50" t="str">
        <f t="shared" si="4"/>
        <v xml:space="preserve"> </v>
      </c>
      <c r="U24" s="102"/>
      <c r="V24" s="99" t="s">
        <v>17</v>
      </c>
    </row>
    <row r="25" spans="1:22" ht="45.75" customHeight="1" thickTop="1" thickBot="1" x14ac:dyDescent="0.3">
      <c r="A25" s="20"/>
      <c r="B25" s="42">
        <v>19</v>
      </c>
      <c r="C25" s="43" t="s">
        <v>54</v>
      </c>
      <c r="D25" s="44">
        <v>2</v>
      </c>
      <c r="E25" s="45" t="s">
        <v>34</v>
      </c>
      <c r="F25" s="91" t="s">
        <v>80</v>
      </c>
      <c r="G25" s="136"/>
      <c r="H25" s="46" t="s">
        <v>35</v>
      </c>
      <c r="I25" s="128"/>
      <c r="J25" s="128"/>
      <c r="K25" s="131"/>
      <c r="L25" s="111"/>
      <c r="M25" s="107"/>
      <c r="N25" s="105"/>
      <c r="O25" s="134"/>
      <c r="P25" s="47">
        <f>D25*Q25</f>
        <v>152</v>
      </c>
      <c r="Q25" s="48">
        <v>76</v>
      </c>
      <c r="R25" s="137"/>
      <c r="S25" s="49">
        <f>D25*R25</f>
        <v>0</v>
      </c>
      <c r="T25" s="50" t="str">
        <f t="shared" si="3"/>
        <v xml:space="preserve"> </v>
      </c>
      <c r="U25" s="102"/>
      <c r="V25" s="98"/>
    </row>
    <row r="26" spans="1:22" ht="48.75" customHeight="1" thickTop="1" thickBot="1" x14ac:dyDescent="0.3">
      <c r="A26" s="20"/>
      <c r="B26" s="57">
        <v>20</v>
      </c>
      <c r="C26" s="58" t="s">
        <v>55</v>
      </c>
      <c r="D26" s="59">
        <v>1</v>
      </c>
      <c r="E26" s="60" t="s">
        <v>34</v>
      </c>
      <c r="F26" s="96" t="s">
        <v>82</v>
      </c>
      <c r="G26" s="136"/>
      <c r="H26" s="61" t="s">
        <v>35</v>
      </c>
      <c r="I26" s="129"/>
      <c r="J26" s="129"/>
      <c r="K26" s="132"/>
      <c r="L26" s="62" t="s">
        <v>58</v>
      </c>
      <c r="M26" s="108"/>
      <c r="N26" s="106"/>
      <c r="O26" s="135"/>
      <c r="P26" s="63">
        <f>D26*Q26</f>
        <v>1270</v>
      </c>
      <c r="Q26" s="64">
        <v>1270</v>
      </c>
      <c r="R26" s="137"/>
      <c r="S26" s="65">
        <f>D26*R26</f>
        <v>0</v>
      </c>
      <c r="T26" s="66" t="str">
        <f t="shared" si="2"/>
        <v xml:space="preserve"> </v>
      </c>
      <c r="U26" s="103"/>
      <c r="V26" s="67" t="s">
        <v>11</v>
      </c>
    </row>
    <row r="27" spans="1:22" ht="17.45" customHeight="1" thickTop="1" thickBot="1" x14ac:dyDescent="0.3">
      <c r="C27"/>
      <c r="D27"/>
      <c r="E27"/>
      <c r="F27"/>
      <c r="G27"/>
      <c r="H27"/>
      <c r="I27"/>
      <c r="J27"/>
      <c r="N27"/>
      <c r="O27"/>
      <c r="P27"/>
    </row>
    <row r="28" spans="1:22" ht="51.75" customHeight="1" thickTop="1" thickBot="1" x14ac:dyDescent="0.3">
      <c r="B28" s="125" t="s">
        <v>32</v>
      </c>
      <c r="C28" s="125"/>
      <c r="D28" s="125"/>
      <c r="E28" s="125"/>
      <c r="F28" s="125"/>
      <c r="G28" s="125"/>
      <c r="H28" s="40"/>
      <c r="I28" s="40"/>
      <c r="J28" s="21"/>
      <c r="K28" s="21"/>
      <c r="L28" s="6"/>
      <c r="M28" s="6"/>
      <c r="N28" s="6"/>
      <c r="O28" s="22"/>
      <c r="P28" s="22"/>
      <c r="Q28" s="23" t="s">
        <v>9</v>
      </c>
      <c r="R28" s="122" t="s">
        <v>10</v>
      </c>
      <c r="S28" s="123"/>
      <c r="T28" s="124"/>
      <c r="U28" s="24"/>
      <c r="V28" s="25"/>
    </row>
    <row r="29" spans="1:22" ht="50.45" customHeight="1" thickTop="1" thickBot="1" x14ac:dyDescent="0.3">
      <c r="B29" s="126"/>
      <c r="C29" s="126"/>
      <c r="D29" s="126"/>
      <c r="E29" s="126"/>
      <c r="F29" s="126"/>
      <c r="G29" s="126"/>
      <c r="H29" s="126"/>
      <c r="I29" s="26"/>
      <c r="L29" s="9"/>
      <c r="M29" s="9"/>
      <c r="N29" s="9"/>
      <c r="O29" s="27"/>
      <c r="P29" s="27"/>
      <c r="Q29" s="28">
        <f>SUM(P7:P26)</f>
        <v>21691</v>
      </c>
      <c r="R29" s="119">
        <f>SUM(S7:S26)</f>
        <v>0</v>
      </c>
      <c r="S29" s="120"/>
      <c r="T29" s="121"/>
    </row>
    <row r="30" spans="1:22" ht="15.75" thickTop="1" x14ac:dyDescent="0.25">
      <c r="B30" s="118" t="s">
        <v>31</v>
      </c>
      <c r="C30" s="118"/>
      <c r="D30" s="118"/>
      <c r="E30" s="118"/>
      <c r="F30" s="118"/>
      <c r="G30" s="118"/>
      <c r="H30" s="9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x14ac:dyDescent="0.25">
      <c r="B31" s="39"/>
      <c r="C31" s="39"/>
      <c r="D31" s="39"/>
      <c r="E31" s="39"/>
      <c r="F31" s="39"/>
      <c r="G31" s="94"/>
      <c r="H31" s="9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x14ac:dyDescent="0.25">
      <c r="B32" s="39"/>
      <c r="C32" s="39"/>
      <c r="D32" s="39"/>
      <c r="E32" s="39"/>
      <c r="F32" s="39"/>
      <c r="G32" s="94"/>
      <c r="H32" s="9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2:19" x14ac:dyDescent="0.25">
      <c r="B33" s="39"/>
      <c r="C33" s="39"/>
      <c r="D33" s="39"/>
      <c r="E33" s="39"/>
      <c r="F33" s="39"/>
      <c r="G33" s="94"/>
      <c r="H33" s="9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2:19" ht="19.899999999999999" customHeight="1" x14ac:dyDescent="0.25">
      <c r="C34" s="21"/>
      <c r="D34" s="29"/>
      <c r="E34" s="21"/>
      <c r="F34" s="21"/>
      <c r="G34" s="94"/>
      <c r="H34" s="9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2:19" ht="19.899999999999999" customHeight="1" x14ac:dyDescent="0.25">
      <c r="H35" s="3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2:19" ht="19.899999999999999" customHeight="1" x14ac:dyDescent="0.25">
      <c r="C36" s="21"/>
      <c r="D36" s="29"/>
      <c r="E36" s="21"/>
      <c r="F36" s="21"/>
      <c r="G36" s="94"/>
      <c r="H36" s="9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2:19" ht="19.899999999999999" customHeight="1" x14ac:dyDescent="0.25">
      <c r="C37" s="21"/>
      <c r="D37" s="29"/>
      <c r="E37" s="21"/>
      <c r="F37" s="21"/>
      <c r="G37" s="94"/>
      <c r="H37" s="9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2:19" ht="19.899999999999999" customHeight="1" x14ac:dyDescent="0.25">
      <c r="C38" s="21"/>
      <c r="D38" s="29"/>
      <c r="E38" s="21"/>
      <c r="F38" s="21"/>
      <c r="G38" s="94"/>
      <c r="H38" s="9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2:19" ht="19.899999999999999" customHeight="1" x14ac:dyDescent="0.25">
      <c r="C39" s="21"/>
      <c r="D39" s="29"/>
      <c r="E39" s="21"/>
      <c r="F39" s="21"/>
      <c r="G39" s="94"/>
      <c r="H39" s="9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2:19" ht="19.899999999999999" customHeight="1" x14ac:dyDescent="0.25">
      <c r="C40" s="21"/>
      <c r="D40" s="29"/>
      <c r="E40" s="21"/>
      <c r="F40" s="21"/>
      <c r="G40" s="94"/>
      <c r="H40" s="9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2:19" ht="19.899999999999999" customHeight="1" x14ac:dyDescent="0.25">
      <c r="C41" s="21"/>
      <c r="D41" s="29"/>
      <c r="E41" s="21"/>
      <c r="F41" s="21"/>
      <c r="G41" s="94"/>
      <c r="H41" s="9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2:19" ht="19.899999999999999" customHeight="1" x14ac:dyDescent="0.25">
      <c r="C42" s="21"/>
      <c r="D42" s="29"/>
      <c r="E42" s="21"/>
      <c r="F42" s="21"/>
      <c r="G42" s="94"/>
      <c r="H42" s="9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2:19" ht="19.899999999999999" customHeight="1" x14ac:dyDescent="0.25">
      <c r="C43" s="21"/>
      <c r="D43" s="29"/>
      <c r="E43" s="21"/>
      <c r="F43" s="21"/>
      <c r="G43" s="94"/>
      <c r="H43" s="9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2:19" ht="19.899999999999999" customHeight="1" x14ac:dyDescent="0.25">
      <c r="C44" s="21"/>
      <c r="D44" s="29"/>
      <c r="E44" s="21"/>
      <c r="F44" s="21"/>
      <c r="G44" s="94"/>
      <c r="H44" s="9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2:19" ht="19.899999999999999" customHeight="1" x14ac:dyDescent="0.25">
      <c r="C45" s="21"/>
      <c r="D45" s="29"/>
      <c r="E45" s="21"/>
      <c r="F45" s="21"/>
      <c r="G45" s="94"/>
      <c r="H45" s="9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2:19" ht="19.899999999999999" customHeight="1" x14ac:dyDescent="0.25">
      <c r="C46" s="21"/>
      <c r="D46" s="29"/>
      <c r="E46" s="21"/>
      <c r="F46" s="21"/>
      <c r="G46" s="94"/>
      <c r="H46" s="9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2:19" ht="19.899999999999999" customHeight="1" x14ac:dyDescent="0.25">
      <c r="C47" s="21"/>
      <c r="D47" s="29"/>
      <c r="E47" s="21"/>
      <c r="F47" s="21"/>
      <c r="G47" s="94"/>
      <c r="H47" s="9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2:19" ht="19.899999999999999" customHeight="1" x14ac:dyDescent="0.25">
      <c r="C48" s="21"/>
      <c r="D48" s="29"/>
      <c r="E48" s="21"/>
      <c r="F48" s="21"/>
      <c r="G48" s="94"/>
      <c r="H48" s="9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4"/>
      <c r="H49" s="9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4"/>
      <c r="H50" s="9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4"/>
      <c r="H51" s="9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4"/>
      <c r="H52" s="9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4"/>
      <c r="H53" s="9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4"/>
      <c r="H54" s="9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4"/>
      <c r="H55" s="9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4"/>
      <c r="H56" s="9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4"/>
      <c r="H57" s="9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4"/>
      <c r="H58" s="9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4"/>
      <c r="H59" s="9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4"/>
      <c r="H60" s="9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4"/>
      <c r="H61" s="9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4"/>
      <c r="H62" s="9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4"/>
      <c r="H63" s="9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4"/>
      <c r="H64" s="9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4"/>
      <c r="H65" s="9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4"/>
      <c r="H66" s="9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4"/>
      <c r="H67" s="9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4"/>
      <c r="H68" s="9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4"/>
      <c r="H69" s="9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4"/>
      <c r="H70" s="9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4"/>
      <c r="H71" s="9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4"/>
      <c r="H72" s="9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4"/>
      <c r="H73" s="9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4"/>
      <c r="H74" s="9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4"/>
      <c r="H75" s="9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4"/>
      <c r="H76" s="9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4"/>
      <c r="H77" s="9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4"/>
      <c r="H78" s="9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4"/>
      <c r="H79" s="9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4"/>
      <c r="H80" s="9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4"/>
      <c r="H81" s="9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4"/>
      <c r="H82" s="9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4"/>
      <c r="H83" s="9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4"/>
      <c r="H84" s="9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4"/>
      <c r="H85" s="9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4"/>
      <c r="H86" s="9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4"/>
      <c r="H87" s="9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4"/>
      <c r="H88" s="9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4"/>
      <c r="H89" s="9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4"/>
      <c r="H90" s="9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4"/>
      <c r="H91" s="9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4"/>
      <c r="H92" s="9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4"/>
      <c r="H93" s="9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4"/>
      <c r="H94" s="9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4"/>
      <c r="H95" s="9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4"/>
      <c r="H96" s="9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4"/>
      <c r="H97" s="9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4"/>
      <c r="H98" s="9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4"/>
      <c r="H99" s="94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4"/>
      <c r="H100" s="94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4"/>
      <c r="H101" s="94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4"/>
      <c r="H102" s="94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4"/>
      <c r="H103" s="94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4"/>
      <c r="H104" s="94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4"/>
      <c r="H105" s="94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4"/>
      <c r="H106" s="94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4"/>
      <c r="H107" s="94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4"/>
      <c r="H108" s="94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4"/>
      <c r="H109" s="94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94"/>
      <c r="H110" s="94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94"/>
      <c r="H111" s="94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94"/>
      <c r="H112" s="94"/>
      <c r="I112" s="11"/>
      <c r="J112" s="11"/>
      <c r="K112" s="11"/>
      <c r="L112" s="11"/>
      <c r="M112" s="11"/>
      <c r="N112" s="5"/>
      <c r="O112" s="5"/>
      <c r="P112" s="5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94"/>
      <c r="H113" s="94"/>
      <c r="I113" s="11"/>
      <c r="J113" s="11"/>
      <c r="K113" s="11"/>
      <c r="L113" s="11"/>
      <c r="M113" s="11"/>
      <c r="N113" s="5"/>
      <c r="O113" s="5"/>
      <c r="P113" s="5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94"/>
      <c r="H114" s="94"/>
      <c r="I114" s="11"/>
      <c r="J114" s="11"/>
      <c r="K114" s="11"/>
      <c r="L114" s="11"/>
      <c r="M114" s="11"/>
      <c r="N114" s="5"/>
      <c r="O114" s="5"/>
      <c r="P114" s="5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94"/>
      <c r="H115" s="94"/>
      <c r="I115" s="11"/>
      <c r="J115" s="11"/>
      <c r="K115" s="11"/>
      <c r="L115" s="11"/>
      <c r="M115" s="11"/>
      <c r="N115" s="5"/>
      <c r="O115" s="5"/>
      <c r="P115" s="5"/>
    </row>
    <row r="116" spans="3:19" ht="19.899999999999999" customHeight="1" x14ac:dyDescent="0.25">
      <c r="C116"/>
      <c r="E116"/>
      <c r="F116"/>
      <c r="J116"/>
    </row>
    <row r="117" spans="3:19" ht="19.899999999999999" customHeight="1" x14ac:dyDescent="0.25">
      <c r="C117"/>
      <c r="E117"/>
      <c r="F117"/>
      <c r="J117"/>
    </row>
    <row r="118" spans="3:19" ht="19.899999999999999" customHeight="1" x14ac:dyDescent="0.25">
      <c r="C118"/>
      <c r="E118"/>
      <c r="F118"/>
      <c r="J118"/>
    </row>
    <row r="119" spans="3:19" ht="19.899999999999999" customHeight="1" x14ac:dyDescent="0.25">
      <c r="C119"/>
      <c r="E119"/>
      <c r="F119"/>
      <c r="J119"/>
    </row>
    <row r="120" spans="3:19" ht="19.899999999999999" customHeight="1" x14ac:dyDescent="0.25">
      <c r="C120"/>
      <c r="E120"/>
      <c r="F120"/>
      <c r="J120"/>
    </row>
    <row r="121" spans="3:19" ht="19.899999999999999" customHeight="1" x14ac:dyDescent="0.25">
      <c r="C121"/>
      <c r="E121"/>
      <c r="F121"/>
      <c r="J121"/>
    </row>
    <row r="122" spans="3:19" ht="19.899999999999999" customHeight="1" x14ac:dyDescent="0.25">
      <c r="C122"/>
      <c r="E122"/>
      <c r="F122"/>
      <c r="J122"/>
    </row>
    <row r="123" spans="3:19" ht="19.899999999999999" customHeight="1" x14ac:dyDescent="0.25">
      <c r="C123"/>
      <c r="E123"/>
      <c r="F123"/>
      <c r="J123"/>
    </row>
    <row r="124" spans="3:19" x14ac:dyDescent="0.25">
      <c r="C124"/>
      <c r="E124"/>
      <c r="F124"/>
      <c r="J124"/>
    </row>
    <row r="125" spans="3:19" x14ac:dyDescent="0.25">
      <c r="C125"/>
      <c r="E125"/>
      <c r="F125"/>
      <c r="J125"/>
    </row>
    <row r="126" spans="3:19" x14ac:dyDescent="0.25">
      <c r="C126"/>
      <c r="E126"/>
      <c r="F126"/>
      <c r="J126"/>
    </row>
    <row r="127" spans="3:19" x14ac:dyDescent="0.25">
      <c r="C127"/>
      <c r="E127"/>
      <c r="F127"/>
      <c r="J127"/>
    </row>
    <row r="128" spans="3:19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  <row r="244" spans="3:10" x14ac:dyDescent="0.25">
      <c r="C244"/>
      <c r="E244"/>
      <c r="F244"/>
      <c r="J244"/>
    </row>
    <row r="245" spans="3:10" x14ac:dyDescent="0.25">
      <c r="C245"/>
      <c r="E245"/>
      <c r="F245"/>
      <c r="J245"/>
    </row>
    <row r="246" spans="3:10" x14ac:dyDescent="0.25">
      <c r="C246"/>
      <c r="E246"/>
      <c r="F246"/>
      <c r="J246"/>
    </row>
  </sheetData>
  <sheetProtection algorithmName="SHA-512" hashValue="vwD98E29jdUurYCZk3LBFzqFCD8pjop5vPBJZkVA9dBqL3L0s4NGygUqtZ7Q/xhGnlZqvTGqGK8hU1NNKoX4xA==" saltValue="i10JK6w5jUy96aQI65gFrw==" spinCount="100000" sheet="1" objects="1" scenarios="1"/>
  <mergeCells count="20">
    <mergeCell ref="B1:D1"/>
    <mergeCell ref="G5:H5"/>
    <mergeCell ref="G2:N3"/>
    <mergeCell ref="B30:G30"/>
    <mergeCell ref="R29:T29"/>
    <mergeCell ref="R28:T28"/>
    <mergeCell ref="B28:G28"/>
    <mergeCell ref="B29:H29"/>
    <mergeCell ref="I8:I26"/>
    <mergeCell ref="J8:J26"/>
    <mergeCell ref="K8:K26"/>
    <mergeCell ref="O8:O26"/>
    <mergeCell ref="U8:U26"/>
    <mergeCell ref="N8:N26"/>
    <mergeCell ref="M8:M26"/>
    <mergeCell ref="L8:L25"/>
    <mergeCell ref="V8:V9"/>
    <mergeCell ref="V10:V14"/>
    <mergeCell ref="V24:V25"/>
    <mergeCell ref="V15:V20"/>
  </mergeCells>
  <conditionalFormatting sqref="B7:B26 D7:D26">
    <cfRule type="containsBlanks" dxfId="7" priority="96">
      <formula>LEN(TRIM(B7))=0</formula>
    </cfRule>
  </conditionalFormatting>
  <conditionalFormatting sqref="B7:B26">
    <cfRule type="cellIs" dxfId="6" priority="93" operator="greaterThanOrEqual">
      <formula>1</formula>
    </cfRule>
  </conditionalFormatting>
  <conditionalFormatting sqref="R7:R26 G7:H26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6">
    <cfRule type="notContainsBlanks" dxfId="2" priority="69">
      <formula>LEN(TRIM(G7))&gt;0</formula>
    </cfRule>
  </conditionalFormatting>
  <conditionalFormatting sqref="T7:T2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26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V21:V23 V26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2023-09-26T07:39:01Z</cp:lastPrinted>
  <dcterms:created xsi:type="dcterms:W3CDTF">2014-03-05T12:43:32Z</dcterms:created>
  <dcterms:modified xsi:type="dcterms:W3CDTF">2023-09-26T10:16:23Z</dcterms:modified>
</cp:coreProperties>
</file>